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ayet02\Documents\DOSSIERS AP\DOSSIERS 2020\AP20-058-CVAE 2021 (simulation octobre)\Envoi\"/>
    </mc:Choice>
  </mc:AlternateContent>
  <bookViews>
    <workbookView xWindow="0" yWindow="0" windowWidth="16380" windowHeight="8190"/>
  </bookViews>
  <sheets>
    <sheet name="compar CVAE 2020 prev  " sheetId="1" r:id="rId1"/>
  </sheets>
  <calcPr calcId="162913"/>
</workbook>
</file>

<file path=xl/calcChain.xml><?xml version="1.0" encoding="utf-8"?>
<calcChain xmlns="http://schemas.openxmlformats.org/spreadsheetml/2006/main">
  <c r="F22" i="1" l="1"/>
  <c r="F21" i="1"/>
  <c r="F20" i="1"/>
  <c r="F19" i="1"/>
  <c r="E40" i="1" l="1"/>
  <c r="C40" i="1"/>
  <c r="B40" i="1"/>
  <c r="E39" i="1"/>
  <c r="C39" i="1"/>
  <c r="B39" i="1"/>
  <c r="E38" i="1"/>
  <c r="C38" i="1"/>
  <c r="B38" i="1"/>
  <c r="E37" i="1"/>
  <c r="C37" i="1"/>
  <c r="B37" i="1"/>
  <c r="E48" i="1"/>
  <c r="C48" i="1"/>
  <c r="B48" i="1"/>
  <c r="E47" i="1"/>
  <c r="C47" i="1"/>
  <c r="B47" i="1"/>
  <c r="E46" i="1"/>
  <c r="C46" i="1"/>
  <c r="B46" i="1"/>
  <c r="E45" i="1"/>
  <c r="C45" i="1"/>
  <c r="B45" i="1"/>
  <c r="D11" i="1" l="1"/>
  <c r="F11" i="1" s="1"/>
  <c r="D12" i="1"/>
  <c r="F12" i="1" s="1"/>
  <c r="D13" i="1"/>
  <c r="F13" i="1" s="1"/>
  <c r="D10" i="1"/>
  <c r="F10" i="1" s="1"/>
  <c r="F23" i="1"/>
  <c r="E23" i="1"/>
  <c r="D23" i="1"/>
  <c r="C23" i="1"/>
  <c r="B23" i="1"/>
  <c r="D37" i="1" l="1"/>
  <c r="D39" i="1"/>
  <c r="D40" i="1"/>
  <c r="D38" i="1"/>
  <c r="D30" i="1"/>
  <c r="D31" i="1"/>
  <c r="F31" i="1" s="1"/>
  <c r="D32" i="1"/>
  <c r="D29" i="1"/>
  <c r="F29" i="1" s="1"/>
  <c r="E14" i="1"/>
  <c r="E41" i="1" s="1"/>
  <c r="C14" i="1"/>
  <c r="C41" i="1" s="1"/>
  <c r="B14" i="1"/>
  <c r="B41" i="1" s="1"/>
  <c r="B33" i="1"/>
  <c r="C33" i="1"/>
  <c r="E33" i="1"/>
  <c r="D48" i="1" l="1"/>
  <c r="F32" i="1"/>
  <c r="F48" i="1" s="1"/>
  <c r="D46" i="1"/>
  <c r="F30" i="1"/>
  <c r="F46" i="1" s="1"/>
  <c r="D47" i="1"/>
  <c r="D45" i="1"/>
  <c r="F39" i="1"/>
  <c r="F47" i="1"/>
  <c r="F40" i="1"/>
  <c r="F38" i="1"/>
  <c r="B49" i="1"/>
  <c r="C49" i="1"/>
  <c r="D14" i="1"/>
  <c r="D41" i="1" s="1"/>
  <c r="E49" i="1"/>
  <c r="D33" i="1"/>
  <c r="D49" i="1" l="1"/>
  <c r="F37" i="1"/>
  <c r="F45" i="1"/>
  <c r="F14" i="1"/>
  <c r="F41" i="1" s="1"/>
  <c r="F33" i="1"/>
  <c r="F49" i="1" l="1"/>
</calcChain>
</file>

<file path=xl/sharedStrings.xml><?xml version="1.0" encoding="utf-8"?>
<sst xmlns="http://schemas.openxmlformats.org/spreadsheetml/2006/main" count="69" uniqueCount="29">
  <si>
    <t>Montants en €</t>
  </si>
  <si>
    <t>Catégorie de collectivité</t>
  </si>
  <si>
    <t>Communes</t>
  </si>
  <si>
    <t>GFP</t>
  </si>
  <si>
    <t>Total bloc communal</t>
  </si>
  <si>
    <t>Départements</t>
  </si>
  <si>
    <t>Total</t>
  </si>
  <si>
    <t>- CVAE payée par les entreprises</t>
  </si>
  <si>
    <t>- CVAE dégrevée</t>
  </si>
  <si>
    <t>- CVAE compensée</t>
  </si>
  <si>
    <t>- CVAE non compensée (pour info)</t>
  </si>
  <si>
    <t>Total CVAE perçue</t>
  </si>
  <si>
    <t>Départements**</t>
  </si>
  <si>
    <t>Fichier national de CVAE 2020 prévisionnel au 30 septembre 2019 reçu de GF2C</t>
  </si>
  <si>
    <t>CVAE 2020 (prévisionnelle à octobre 2019)</t>
  </si>
  <si>
    <t>Communes*</t>
  </si>
  <si>
    <t>Précisions méthodologiques</t>
  </si>
  <si>
    <t>* les données de CVAE des communes incluent la part départementale de Paris.</t>
  </si>
  <si>
    <t>** les données de CVAE des départements n'incluent pas la part départementale de Paris ;</t>
  </si>
  <si>
    <t>Montants et évolutions de la CVAE prévisionnelle 2021 (à octobre 2020), CVAE prévisionnelle 2020 (à octobre 2019) et de la CVAE 2020 définitive</t>
  </si>
  <si>
    <t>Fichier national de CVAE 2021 prévisionnel au 30 septembre 2020 reçu de GF2C</t>
  </si>
  <si>
    <t>Fichier national de CVAE 2020 définitif reçu de SI1C</t>
  </si>
  <si>
    <r>
      <rPr>
        <b/>
        <u/>
        <sz val="10"/>
        <rFont val="Arial"/>
        <family val="2"/>
      </rPr>
      <t>Source</t>
    </r>
    <r>
      <rPr>
        <b/>
        <sz val="10"/>
        <rFont val="Arial"/>
        <family val="2"/>
      </rPr>
      <t xml:space="preserve"> : DGFIP - Bureaux CL2A, GF2C et SI1C</t>
    </r>
  </si>
  <si>
    <t>CVAE 2021 (prévisionnelle à octobre 2020)</t>
  </si>
  <si>
    <t>CVAE 2020 (définitive)</t>
  </si>
  <si>
    <t>Evolution 2021 (prévisionnelle à octobre 2020) – 2020 (prévisionnelle à octobre 2019)</t>
  </si>
  <si>
    <t>Evolution 2021 (prévisionnelle à octobre 2020) – 2020 (définitive)</t>
  </si>
  <si>
    <t>en revanche, elles incluent les seules parts départementales de la collectivité de Corse, des</t>
  </si>
  <si>
    <t>collectivités territoriales uniques de Guyane et de Martinique et du département de Mayotte.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</si>
</sst>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vertAlign val="superscript"/>
      <sz val="10"/>
      <name val="Arial"/>
      <family val="2"/>
    </font>
    <font>
      <sz val="10"/>
      <name val="MS Sans Serif"/>
    </font>
    <font>
      <b/>
      <u/>
      <sz val="10"/>
      <name val="Arial"/>
      <family val="2"/>
    </font>
    <font>
      <b/>
      <u/>
      <sz val="11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26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3" xfId="0" applyFont="1" applyBorder="1"/>
    <xf numFmtId="0" fontId="1" fillId="0" borderId="0" xfId="0" applyFont="1" applyFill="1"/>
    <xf numFmtId="0" fontId="1" fillId="0" borderId="4" xfId="0" applyFont="1" applyFill="1" applyBorder="1"/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Font="1" applyBorder="1"/>
    <xf numFmtId="0" fontId="2" fillId="0" borderId="6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1" fillId="0" borderId="12" xfId="0" applyNumberFormat="1" applyFont="1" applyBorder="1"/>
    <xf numFmtId="164" fontId="1" fillId="0" borderId="13" xfId="0" applyNumberFormat="1" applyFont="1" applyBorder="1"/>
    <xf numFmtId="164" fontId="1" fillId="0" borderId="14" xfId="0" applyNumberFormat="1" applyFont="1" applyBorder="1"/>
    <xf numFmtId="164" fontId="0" fillId="0" borderId="0" xfId="0" applyNumberFormat="1"/>
    <xf numFmtId="164" fontId="1" fillId="0" borderId="8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3" fontId="1" fillId="0" borderId="0" xfId="0" applyNumberFormat="1" applyFont="1" applyFill="1" applyBorder="1"/>
    <xf numFmtId="0" fontId="4" fillId="0" borderId="4" xfId="0" quotePrefix="1" applyFont="1" applyFill="1" applyBorder="1"/>
    <xf numFmtId="3" fontId="1" fillId="0" borderId="0" xfId="0" applyNumberFormat="1" applyFo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0" fillId="2" borderId="6" xfId="0" applyFont="1" applyFill="1" applyBorder="1"/>
    <xf numFmtId="3" fontId="0" fillId="2" borderId="20" xfId="0" applyNumberFormat="1" applyFill="1" applyBorder="1"/>
    <xf numFmtId="3" fontId="0" fillId="2" borderId="1" xfId="0" applyNumberFormat="1" applyFill="1" applyBorder="1"/>
    <xf numFmtId="3" fontId="0" fillId="2" borderId="21" xfId="0" applyNumberFormat="1" applyFill="1" applyBorder="1"/>
    <xf numFmtId="0" fontId="2" fillId="2" borderId="6" xfId="0" applyFont="1" applyFill="1" applyBorder="1"/>
    <xf numFmtId="3" fontId="2" fillId="2" borderId="20" xfId="0" applyNumberFormat="1" applyFont="1" applyFill="1" applyBorder="1"/>
    <xf numFmtId="3" fontId="2" fillId="2" borderId="1" xfId="0" applyNumberFormat="1" applyFont="1" applyFill="1" applyBorder="1"/>
    <xf numFmtId="3" fontId="2" fillId="2" borderId="21" xfId="0" applyNumberFormat="1" applyFont="1" applyFill="1" applyBorder="1"/>
    <xf numFmtId="0" fontId="1" fillId="2" borderId="7" xfId="0" applyFont="1" applyFill="1" applyBorder="1"/>
    <xf numFmtId="3" fontId="1" fillId="2" borderId="22" xfId="0" applyNumberFormat="1" applyFont="1" applyFill="1" applyBorder="1"/>
    <xf numFmtId="3" fontId="1" fillId="2" borderId="23" xfId="0" applyNumberFormat="1" applyFont="1" applyFill="1" applyBorder="1"/>
    <xf numFmtId="3" fontId="1" fillId="2" borderId="24" xfId="0" applyNumberFormat="1" applyFont="1" applyFill="1" applyBorder="1"/>
    <xf numFmtId="0" fontId="1" fillId="3" borderId="6" xfId="0" applyFont="1" applyFill="1" applyBorder="1"/>
    <xf numFmtId="3" fontId="1" fillId="3" borderId="20" xfId="0" applyNumberFormat="1" applyFont="1" applyFill="1" applyBorder="1"/>
    <xf numFmtId="3" fontId="1" fillId="3" borderId="1" xfId="0" applyNumberFormat="1" applyFont="1" applyFill="1" applyBorder="1"/>
    <xf numFmtId="3" fontId="1" fillId="3" borderId="21" xfId="0" applyNumberFormat="1" applyFont="1" applyFill="1" applyBorder="1"/>
    <xf numFmtId="0" fontId="3" fillId="3" borderId="6" xfId="0" applyFont="1" applyFill="1" applyBorder="1"/>
    <xf numFmtId="3" fontId="0" fillId="4" borderId="20" xfId="0" applyNumberFormat="1" applyFill="1" applyBorder="1"/>
    <xf numFmtId="3" fontId="0" fillId="4" borderId="1" xfId="0" applyNumberFormat="1" applyFill="1" applyBorder="1"/>
    <xf numFmtId="3" fontId="0" fillId="4" borderId="21" xfId="0" applyNumberFormat="1" applyFill="1" applyBorder="1"/>
    <xf numFmtId="3" fontId="2" fillId="4" borderId="20" xfId="0" applyNumberFormat="1" applyFont="1" applyFill="1" applyBorder="1"/>
    <xf numFmtId="3" fontId="2" fillId="4" borderId="1" xfId="0" applyNumberFormat="1" applyFont="1" applyFill="1" applyBorder="1"/>
    <xf numFmtId="3" fontId="2" fillId="4" borderId="21" xfId="0" applyNumberFormat="1" applyFont="1" applyFill="1" applyBorder="1"/>
    <xf numFmtId="0" fontId="1" fillId="3" borderId="7" xfId="0" applyFont="1" applyFill="1" applyBorder="1"/>
    <xf numFmtId="3" fontId="1" fillId="3" borderId="22" xfId="0" applyNumberFormat="1" applyFont="1" applyFill="1" applyBorder="1"/>
    <xf numFmtId="3" fontId="1" fillId="3" borderId="23" xfId="0" applyNumberFormat="1" applyFont="1" applyFill="1" applyBorder="1"/>
    <xf numFmtId="3" fontId="1" fillId="3" borderId="24" xfId="0" applyNumberFormat="1" applyFont="1" applyFill="1" applyBorder="1"/>
    <xf numFmtId="0" fontId="1" fillId="5" borderId="6" xfId="0" applyFont="1" applyFill="1" applyBorder="1"/>
    <xf numFmtId="0" fontId="1" fillId="5" borderId="20" xfId="0" applyFont="1" applyFill="1" applyBorder="1"/>
    <xf numFmtId="0" fontId="1" fillId="5" borderId="1" xfId="0" applyFont="1" applyFill="1" applyBorder="1"/>
    <xf numFmtId="0" fontId="1" fillId="5" borderId="21" xfId="0" applyFont="1" applyFill="1" applyBorder="1"/>
    <xf numFmtId="0" fontId="0" fillId="5" borderId="6" xfId="0" applyFont="1" applyFill="1" applyBorder="1"/>
    <xf numFmtId="3" fontId="0" fillId="5" borderId="20" xfId="0" applyNumberFormat="1" applyFill="1" applyBorder="1"/>
    <xf numFmtId="3" fontId="0" fillId="5" borderId="1" xfId="0" applyNumberFormat="1" applyFill="1" applyBorder="1"/>
    <xf numFmtId="3" fontId="0" fillId="5" borderId="21" xfId="0" applyNumberFormat="1" applyFill="1" applyBorder="1"/>
    <xf numFmtId="0" fontId="2" fillId="5" borderId="6" xfId="0" applyFont="1" applyFill="1" applyBorder="1"/>
    <xf numFmtId="3" fontId="2" fillId="5" borderId="20" xfId="0" applyNumberFormat="1" applyFont="1" applyFill="1" applyBorder="1"/>
    <xf numFmtId="3" fontId="2" fillId="5" borderId="1" xfId="0" applyNumberFormat="1" applyFont="1" applyFill="1" applyBorder="1"/>
    <xf numFmtId="0" fontId="1" fillId="5" borderId="7" xfId="0" applyFont="1" applyFill="1" applyBorder="1"/>
    <xf numFmtId="3" fontId="1" fillId="5" borderId="22" xfId="0" applyNumberFormat="1" applyFont="1" applyFill="1" applyBorder="1"/>
    <xf numFmtId="3" fontId="1" fillId="5" borderId="23" xfId="0" applyNumberFormat="1" applyFont="1" applyFill="1" applyBorder="1"/>
    <xf numFmtId="3" fontId="1" fillId="5" borderId="24" xfId="0" applyNumberFormat="1" applyFont="1" applyFill="1" applyBorder="1"/>
    <xf numFmtId="0" fontId="1" fillId="0" borderId="3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2" borderId="3" xfId="0" applyFont="1" applyFill="1" applyBorder="1" applyAlignment="1">
      <alignment vertical="center" wrapText="1"/>
    </xf>
    <xf numFmtId="3" fontId="1" fillId="2" borderId="18" xfId="0" applyNumberFormat="1" applyFont="1" applyFill="1" applyBorder="1" applyAlignment="1">
      <alignment vertical="center" wrapText="1"/>
    </xf>
    <xf numFmtId="3" fontId="1" fillId="2" borderId="2" xfId="0" applyNumberFormat="1" applyFont="1" applyFill="1" applyBorder="1" applyAlignment="1">
      <alignment vertical="center" wrapText="1"/>
    </xf>
    <xf numFmtId="3" fontId="1" fillId="2" borderId="19" xfId="0" applyNumberFormat="1" applyFont="1" applyFill="1" applyBorder="1" applyAlignment="1">
      <alignment vertical="center" wrapText="1"/>
    </xf>
    <xf numFmtId="0" fontId="2" fillId="6" borderId="26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3" fontId="0" fillId="2" borderId="20" xfId="0" applyNumberFormat="1" applyFill="1" applyBorder="1" applyAlignment="1">
      <alignment vertical="center" wrapText="1"/>
    </xf>
    <xf numFmtId="3" fontId="0" fillId="2" borderId="1" xfId="0" applyNumberFormat="1" applyFill="1" applyBorder="1" applyAlignment="1">
      <alignment vertical="center" wrapText="1"/>
    </xf>
    <xf numFmtId="3" fontId="0" fillId="2" borderId="21" xfId="0" applyNumberFormat="1" applyFill="1" applyBorder="1" applyAlignment="1">
      <alignment vertical="center" wrapText="1"/>
    </xf>
    <xf numFmtId="0" fontId="2" fillId="6" borderId="27" xfId="0" applyFont="1" applyFill="1" applyBorder="1" applyAlignment="1">
      <alignment vertical="center" wrapText="1"/>
    </xf>
    <xf numFmtId="0" fontId="7" fillId="6" borderId="25" xfId="0" applyFont="1" applyFill="1" applyBorder="1" applyAlignment="1">
      <alignment vertical="center" wrapText="1"/>
    </xf>
    <xf numFmtId="0" fontId="8" fillId="6" borderId="26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zoomScaleNormal="100" workbookViewId="0">
      <selection activeCell="H8" sqref="H8"/>
    </sheetView>
  </sheetViews>
  <sheetFormatPr baseColWidth="10" defaultRowHeight="12.75" x14ac:dyDescent="0.2"/>
  <cols>
    <col min="1" max="1" width="45.42578125" customWidth="1"/>
    <col min="2" max="2" width="13.5703125" customWidth="1"/>
    <col min="3" max="3" width="12.7109375" bestFit="1" customWidth="1"/>
    <col min="4" max="4" width="20.28515625" customWidth="1"/>
    <col min="5" max="5" width="15" bestFit="1" customWidth="1"/>
    <col min="6" max="6" width="13.7109375" customWidth="1"/>
    <col min="7" max="7" width="6.140625" customWidth="1"/>
    <col min="8" max="8" width="81.85546875" customWidth="1"/>
    <col min="9" max="9" width="11.42578125" customWidth="1"/>
  </cols>
  <sheetData>
    <row r="1" spans="1:8" s="13" customFormat="1" ht="25.5" customHeight="1" x14ac:dyDescent="0.2">
      <c r="A1" s="94" t="s">
        <v>19</v>
      </c>
      <c r="B1" s="94"/>
      <c r="C1" s="94"/>
      <c r="D1" s="94"/>
      <c r="E1" s="94"/>
      <c r="F1" s="94"/>
      <c r="H1" s="92" t="s">
        <v>16</v>
      </c>
    </row>
    <row r="2" spans="1:8" s="1" customFormat="1" x14ac:dyDescent="0.2">
      <c r="A2" s="1" t="s">
        <v>22</v>
      </c>
      <c r="H2" s="93" t="s">
        <v>17</v>
      </c>
    </row>
    <row r="3" spans="1:8" s="1" customFormat="1" ht="12.75" customHeight="1" x14ac:dyDescent="0.2">
      <c r="A3" s="1" t="s">
        <v>20</v>
      </c>
      <c r="H3" s="86" t="s">
        <v>18</v>
      </c>
    </row>
    <row r="4" spans="1:8" s="1" customFormat="1" ht="12.75" customHeight="1" x14ac:dyDescent="0.2">
      <c r="A4" s="1" t="s">
        <v>13</v>
      </c>
      <c r="H4" s="86" t="s">
        <v>27</v>
      </c>
    </row>
    <row r="5" spans="1:8" s="1" customFormat="1" ht="12.75" customHeight="1" thickBot="1" x14ac:dyDescent="0.25">
      <c r="A5" s="1" t="s">
        <v>21</v>
      </c>
      <c r="H5" s="91" t="s">
        <v>28</v>
      </c>
    </row>
    <row r="6" spans="1:8" s="1" customFormat="1" ht="12.75" customHeight="1" x14ac:dyDescent="0.2"/>
    <row r="7" spans="1:8" ht="13.5" thickBot="1" x14ac:dyDescent="0.25">
      <c r="F7" s="2" t="s">
        <v>0</v>
      </c>
    </row>
    <row r="8" spans="1:8" s="79" customFormat="1" ht="13.5" thickBot="1" x14ac:dyDescent="0.25">
      <c r="A8" s="75" t="s">
        <v>1</v>
      </c>
      <c r="B8" s="76" t="s">
        <v>15</v>
      </c>
      <c r="C8" s="77" t="s">
        <v>3</v>
      </c>
      <c r="D8" s="77" t="s">
        <v>4</v>
      </c>
      <c r="E8" s="77" t="s">
        <v>12</v>
      </c>
      <c r="F8" s="78" t="s">
        <v>6</v>
      </c>
    </row>
    <row r="9" spans="1:8" x14ac:dyDescent="0.2">
      <c r="A9" s="82" t="s">
        <v>23</v>
      </c>
      <c r="B9" s="83"/>
      <c r="C9" s="84"/>
      <c r="D9" s="84"/>
      <c r="E9" s="84"/>
      <c r="F9" s="85"/>
    </row>
    <row r="10" spans="1:8" x14ac:dyDescent="0.2">
      <c r="A10" s="87" t="s">
        <v>7</v>
      </c>
      <c r="B10" s="88">
        <v>507749774</v>
      </c>
      <c r="C10" s="89">
        <v>3917205221</v>
      </c>
      <c r="D10" s="89">
        <f>B10+C10</f>
        <v>4424954995</v>
      </c>
      <c r="E10" s="89">
        <v>2909697253</v>
      </c>
      <c r="F10" s="90">
        <f>D10+E10</f>
        <v>7334652248</v>
      </c>
    </row>
    <row r="11" spans="1:8" x14ac:dyDescent="0.2">
      <c r="A11" s="87" t="s">
        <v>8</v>
      </c>
      <c r="B11" s="88">
        <v>138024036</v>
      </c>
      <c r="C11" s="89">
        <v>1158908486</v>
      </c>
      <c r="D11" s="89">
        <f t="shared" ref="D11:D13" si="0">B11+C11</f>
        <v>1296932522</v>
      </c>
      <c r="E11" s="89">
        <v>897941294</v>
      </c>
      <c r="F11" s="90">
        <f t="shared" ref="F11:F13" si="1">D11+E11</f>
        <v>2194873816</v>
      </c>
    </row>
    <row r="12" spans="1:8" x14ac:dyDescent="0.2">
      <c r="A12" s="33" t="s">
        <v>9</v>
      </c>
      <c r="B12" s="34">
        <v>160366</v>
      </c>
      <c r="C12" s="35">
        <v>9461694</v>
      </c>
      <c r="D12" s="89">
        <f t="shared" si="0"/>
        <v>9622060</v>
      </c>
      <c r="E12" s="35">
        <v>8101810</v>
      </c>
      <c r="F12" s="36">
        <f t="shared" si="1"/>
        <v>17723870</v>
      </c>
    </row>
    <row r="13" spans="1:8" x14ac:dyDescent="0.2">
      <c r="A13" s="37" t="s">
        <v>10</v>
      </c>
      <c r="B13" s="38">
        <v>552445</v>
      </c>
      <c r="C13" s="39">
        <v>2833996</v>
      </c>
      <c r="D13" s="89">
        <f t="shared" si="0"/>
        <v>3386441</v>
      </c>
      <c r="E13" s="39">
        <v>1596730</v>
      </c>
      <c r="F13" s="40">
        <f t="shared" si="1"/>
        <v>4983171</v>
      </c>
    </row>
    <row r="14" spans="1:8" ht="13.5" thickBot="1" x14ac:dyDescent="0.25">
      <c r="A14" s="41" t="s">
        <v>11</v>
      </c>
      <c r="B14" s="42">
        <f t="shared" ref="B14:F14" si="2">SUM(B10:B12)</f>
        <v>645934176</v>
      </c>
      <c r="C14" s="43">
        <f t="shared" si="2"/>
        <v>5085575401</v>
      </c>
      <c r="D14" s="43">
        <f t="shared" si="2"/>
        <v>5731509577</v>
      </c>
      <c r="E14" s="43">
        <f t="shared" si="2"/>
        <v>3815740357</v>
      </c>
      <c r="F14" s="44">
        <f t="shared" si="2"/>
        <v>9547249934</v>
      </c>
    </row>
    <row r="15" spans="1:8" x14ac:dyDescent="0.2">
      <c r="H15" s="4"/>
    </row>
    <row r="16" spans="1:8" s="4" customFormat="1" ht="13.5" thickBot="1" x14ac:dyDescent="0.25">
      <c r="A16" s="5"/>
      <c r="B16" s="24"/>
      <c r="C16" s="24"/>
      <c r="D16" s="24"/>
      <c r="E16" s="24"/>
      <c r="F16" s="24"/>
    </row>
    <row r="17" spans="1:8" s="4" customFormat="1" x14ac:dyDescent="0.2">
      <c r="A17" s="30" t="s">
        <v>1</v>
      </c>
      <c r="B17" s="31" t="s">
        <v>15</v>
      </c>
      <c r="C17" s="77" t="s">
        <v>3</v>
      </c>
      <c r="D17" s="77" t="s">
        <v>4</v>
      </c>
      <c r="E17" s="77" t="s">
        <v>12</v>
      </c>
      <c r="F17" s="32" t="s">
        <v>6</v>
      </c>
      <c r="H17" s="1"/>
    </row>
    <row r="18" spans="1:8" s="1" customFormat="1" x14ac:dyDescent="0.2">
      <c r="A18" s="45" t="s">
        <v>14</v>
      </c>
      <c r="B18" s="46"/>
      <c r="C18" s="47"/>
      <c r="D18" s="47"/>
      <c r="E18" s="47"/>
      <c r="F18" s="48"/>
    </row>
    <row r="19" spans="1:8" s="1" customFormat="1" x14ac:dyDescent="0.2">
      <c r="A19" s="49" t="s">
        <v>7</v>
      </c>
      <c r="B19" s="50">
        <v>508085502</v>
      </c>
      <c r="C19" s="51">
        <v>3952818220</v>
      </c>
      <c r="D19" s="51">
        <v>4460903722</v>
      </c>
      <c r="E19" s="51">
        <v>2940983184.0952382</v>
      </c>
      <c r="F19" s="52">
        <f t="shared" ref="F19:F22" si="3">D19+E19</f>
        <v>7401886906.0952377</v>
      </c>
    </row>
    <row r="20" spans="1:8" s="1" customFormat="1" x14ac:dyDescent="0.2">
      <c r="A20" s="49" t="s">
        <v>8</v>
      </c>
      <c r="B20" s="50">
        <v>141506800</v>
      </c>
      <c r="C20" s="51">
        <v>1169162972</v>
      </c>
      <c r="D20" s="51">
        <v>1310669772</v>
      </c>
      <c r="E20" s="51">
        <v>906206973.87755108</v>
      </c>
      <c r="F20" s="52">
        <f t="shared" si="3"/>
        <v>2216876745.8775511</v>
      </c>
    </row>
    <row r="21" spans="1:8" s="1" customFormat="1" x14ac:dyDescent="0.2">
      <c r="A21" s="49" t="s">
        <v>9</v>
      </c>
      <c r="B21" s="50">
        <v>96546</v>
      </c>
      <c r="C21" s="51">
        <v>9580693</v>
      </c>
      <c r="D21" s="51">
        <v>9677239</v>
      </c>
      <c r="E21" s="51">
        <v>8288885.6326530613</v>
      </c>
      <c r="F21" s="52">
        <f t="shared" si="3"/>
        <v>17966124.632653061</v>
      </c>
    </row>
    <row r="22" spans="1:8" s="1" customFormat="1" x14ac:dyDescent="0.2">
      <c r="A22" s="49" t="s">
        <v>10</v>
      </c>
      <c r="B22" s="53">
        <v>712549</v>
      </c>
      <c r="C22" s="54">
        <v>3234290</v>
      </c>
      <c r="D22" s="54">
        <v>3946839</v>
      </c>
      <c r="E22" s="54">
        <v>1891238.0612244897</v>
      </c>
      <c r="F22" s="55">
        <f t="shared" si="3"/>
        <v>5838077.0612244895</v>
      </c>
    </row>
    <row r="23" spans="1:8" s="1" customFormat="1" ht="13.5" thickBot="1" x14ac:dyDescent="0.25">
      <c r="A23" s="56" t="s">
        <v>11</v>
      </c>
      <c r="B23" s="57">
        <f t="shared" ref="B23:F23" si="4">SUM(B19:B21)</f>
        <v>649688848</v>
      </c>
      <c r="C23" s="58">
        <f t="shared" si="4"/>
        <v>5131561885</v>
      </c>
      <c r="D23" s="58">
        <f t="shared" si="4"/>
        <v>5781250733</v>
      </c>
      <c r="E23" s="58">
        <f t="shared" si="4"/>
        <v>3855479043.6054425</v>
      </c>
      <c r="F23" s="59">
        <f t="shared" si="4"/>
        <v>9636729776.605442</v>
      </c>
      <c r="G23" s="26"/>
    </row>
    <row r="24" spans="1:8" s="1" customFormat="1" ht="14.25" x14ac:dyDescent="0.2">
      <c r="A24" s="25"/>
      <c r="B24" s="24"/>
      <c r="C24" s="24"/>
      <c r="D24" s="24"/>
      <c r="E24" s="24"/>
      <c r="F24" s="24"/>
      <c r="H24" s="4"/>
    </row>
    <row r="25" spans="1:8" s="4" customFormat="1" x14ac:dyDescent="0.2">
      <c r="A25" s="5"/>
      <c r="B25" s="24"/>
      <c r="C25" s="24"/>
      <c r="D25" s="24"/>
      <c r="E25" s="24"/>
      <c r="F25" s="24"/>
    </row>
    <row r="26" spans="1:8" s="4" customFormat="1" ht="13.5" thickBot="1" x14ac:dyDescent="0.25">
      <c r="A26" s="5"/>
      <c r="B26" s="24"/>
      <c r="C26" s="24"/>
      <c r="D26" s="24"/>
      <c r="E26" s="24"/>
      <c r="F26" s="24"/>
    </row>
    <row r="27" spans="1:8" s="4" customFormat="1" x14ac:dyDescent="0.2">
      <c r="A27" s="3" t="s">
        <v>1</v>
      </c>
      <c r="B27" s="27" t="s">
        <v>15</v>
      </c>
      <c r="C27" s="80" t="s">
        <v>3</v>
      </c>
      <c r="D27" s="28" t="s">
        <v>4</v>
      </c>
      <c r="E27" s="81" t="s">
        <v>12</v>
      </c>
      <c r="F27" s="29" t="s">
        <v>6</v>
      </c>
    </row>
    <row r="28" spans="1:8" s="4" customFormat="1" x14ac:dyDescent="0.2">
      <c r="A28" s="60" t="s">
        <v>24</v>
      </c>
      <c r="B28" s="61"/>
      <c r="C28" s="62"/>
      <c r="D28" s="62"/>
      <c r="E28" s="62"/>
      <c r="F28" s="63"/>
    </row>
    <row r="29" spans="1:8" s="4" customFormat="1" x14ac:dyDescent="0.2">
      <c r="A29" s="64" t="s">
        <v>7</v>
      </c>
      <c r="B29" s="65">
        <v>510873587</v>
      </c>
      <c r="C29" s="66">
        <v>4004996327</v>
      </c>
      <c r="D29" s="66">
        <f>B29+C29</f>
        <v>4515869914</v>
      </c>
      <c r="E29" s="66">
        <v>2978600176.1904764</v>
      </c>
      <c r="F29" s="67">
        <f>D29+E29</f>
        <v>7494470090.1904764</v>
      </c>
    </row>
    <row r="30" spans="1:8" s="4" customFormat="1" x14ac:dyDescent="0.2">
      <c r="A30" s="64" t="s">
        <v>8</v>
      </c>
      <c r="B30" s="65">
        <v>143118915</v>
      </c>
      <c r="C30" s="66">
        <v>1187778425</v>
      </c>
      <c r="D30" s="66">
        <f t="shared" ref="D30:D32" si="5">B30+C30</f>
        <v>1330897340</v>
      </c>
      <c r="E30" s="66">
        <v>919123983.55782318</v>
      </c>
      <c r="F30" s="67">
        <f t="shared" ref="F30:F32" si="6">D30+E30</f>
        <v>2250021323.5578232</v>
      </c>
    </row>
    <row r="31" spans="1:8" s="4" customFormat="1" x14ac:dyDescent="0.2">
      <c r="A31" s="64" t="s">
        <v>9</v>
      </c>
      <c r="B31" s="65">
        <v>94555</v>
      </c>
      <c r="C31" s="66">
        <v>9913303</v>
      </c>
      <c r="D31" s="66">
        <f t="shared" si="5"/>
        <v>10007858</v>
      </c>
      <c r="E31" s="66">
        <v>8578861.1020408161</v>
      </c>
      <c r="F31" s="67">
        <f t="shared" si="6"/>
        <v>18586719.102040816</v>
      </c>
    </row>
    <row r="32" spans="1:8" s="4" customFormat="1" x14ac:dyDescent="0.2">
      <c r="A32" s="68" t="s">
        <v>10</v>
      </c>
      <c r="B32" s="69">
        <v>700062</v>
      </c>
      <c r="C32" s="70">
        <v>3220622</v>
      </c>
      <c r="D32" s="66">
        <f t="shared" si="5"/>
        <v>3920684</v>
      </c>
      <c r="E32" s="70">
        <v>1844025</v>
      </c>
      <c r="F32" s="67">
        <f t="shared" si="6"/>
        <v>5764709</v>
      </c>
    </row>
    <row r="33" spans="1:8" s="4" customFormat="1" ht="13.5" thickBot="1" x14ac:dyDescent="0.25">
      <c r="A33" s="71" t="s">
        <v>11</v>
      </c>
      <c r="B33" s="72">
        <f t="shared" ref="B33:F33" si="7">SUM(B29:B31)</f>
        <v>654087057</v>
      </c>
      <c r="C33" s="73">
        <f t="shared" si="7"/>
        <v>5202688055</v>
      </c>
      <c r="D33" s="73">
        <f t="shared" si="7"/>
        <v>5856775112</v>
      </c>
      <c r="E33" s="73">
        <f t="shared" si="7"/>
        <v>3906303020.8503404</v>
      </c>
      <c r="F33" s="74">
        <f t="shared" si="7"/>
        <v>9763078132.8503399</v>
      </c>
      <c r="H33"/>
    </row>
    <row r="35" spans="1:8" ht="13.5" thickBot="1" x14ac:dyDescent="0.25">
      <c r="H35" s="1"/>
    </row>
    <row r="36" spans="1:8" s="1" customFormat="1" ht="25.5" x14ac:dyDescent="0.2">
      <c r="A36" s="6" t="s">
        <v>25</v>
      </c>
      <c r="B36" s="12" t="s">
        <v>2</v>
      </c>
      <c r="C36" s="7" t="s">
        <v>3</v>
      </c>
      <c r="D36" s="7" t="s">
        <v>4</v>
      </c>
      <c r="E36" s="7" t="s">
        <v>5</v>
      </c>
      <c r="F36" s="8" t="s">
        <v>6</v>
      </c>
      <c r="H36"/>
    </row>
    <row r="37" spans="1:8" x14ac:dyDescent="0.2">
      <c r="A37" s="9" t="s">
        <v>7</v>
      </c>
      <c r="B37" s="14">
        <f t="shared" ref="B37:F40" si="8">B10/B19-1</f>
        <v>-6.6077067477510187E-4</v>
      </c>
      <c r="C37" s="15">
        <f t="shared" si="8"/>
        <v>-9.0095210601411901E-3</v>
      </c>
      <c r="D37" s="15">
        <f t="shared" si="8"/>
        <v>-8.0586197865492037E-3</v>
      </c>
      <c r="E37" s="15">
        <f t="shared" si="8"/>
        <v>-1.0637915668621156E-2</v>
      </c>
      <c r="F37" s="16">
        <f t="shared" si="8"/>
        <v>-9.0834484433789386E-3</v>
      </c>
    </row>
    <row r="38" spans="1:8" x14ac:dyDescent="0.2">
      <c r="A38" s="9" t="s">
        <v>8</v>
      </c>
      <c r="B38" s="14">
        <f t="shared" si="8"/>
        <v>-2.4611990377847559E-2</v>
      </c>
      <c r="C38" s="15">
        <f t="shared" si="8"/>
        <v>-8.77079264874292E-3</v>
      </c>
      <c r="D38" s="15">
        <f t="shared" si="8"/>
        <v>-1.0481091647545848E-2</v>
      </c>
      <c r="E38" s="15">
        <f t="shared" si="8"/>
        <v>-9.1211832570469165E-3</v>
      </c>
      <c r="F38" s="16">
        <f t="shared" si="8"/>
        <v>-9.925193143221489E-3</v>
      </c>
    </row>
    <row r="39" spans="1:8" x14ac:dyDescent="0.2">
      <c r="A39" s="9" t="s">
        <v>9</v>
      </c>
      <c r="B39" s="14">
        <f t="shared" si="8"/>
        <v>0.66103204689992334</v>
      </c>
      <c r="C39" s="15">
        <f t="shared" si="8"/>
        <v>-1.2420709023867049E-2</v>
      </c>
      <c r="D39" s="15">
        <f t="shared" si="8"/>
        <v>-5.7019362650855276E-3</v>
      </c>
      <c r="E39" s="15">
        <f t="shared" si="8"/>
        <v>-2.2569455164889618E-2</v>
      </c>
      <c r="F39" s="16">
        <f t="shared" si="8"/>
        <v>-1.3483967055019086E-2</v>
      </c>
      <c r="H39" s="2"/>
    </row>
    <row r="40" spans="1:8" s="2" customFormat="1" x14ac:dyDescent="0.2">
      <c r="A40" s="10" t="s">
        <v>10</v>
      </c>
      <c r="B40" s="14">
        <f t="shared" si="8"/>
        <v>-0.22469191592437854</v>
      </c>
      <c r="C40" s="15">
        <f t="shared" si="8"/>
        <v>-0.12376564872043017</v>
      </c>
      <c r="D40" s="15">
        <f t="shared" si="8"/>
        <v>-0.14198653656761773</v>
      </c>
      <c r="E40" s="15">
        <f t="shared" si="8"/>
        <v>-0.15572236370592563</v>
      </c>
      <c r="F40" s="16">
        <f t="shared" si="8"/>
        <v>-0.14643624129298149</v>
      </c>
      <c r="H40" s="1"/>
    </row>
    <row r="41" spans="1:8" s="1" customFormat="1" ht="13.5" thickBot="1" x14ac:dyDescent="0.25">
      <c r="A41" s="11" t="s">
        <v>11</v>
      </c>
      <c r="B41" s="17">
        <f t="shared" ref="B41:F41" si="9">B14/B23-1</f>
        <v>-5.7791849306916276E-3</v>
      </c>
      <c r="C41" s="18">
        <f t="shared" si="9"/>
        <v>-8.9614984736756664E-3</v>
      </c>
      <c r="D41" s="18">
        <f t="shared" si="9"/>
        <v>-8.6038745415542017E-3</v>
      </c>
      <c r="E41" s="18">
        <f t="shared" si="9"/>
        <v>-1.0307068500696848E-2</v>
      </c>
      <c r="F41" s="19">
        <f t="shared" si="9"/>
        <v>-9.2852912429554069E-3</v>
      </c>
      <c r="H41"/>
    </row>
    <row r="42" spans="1:8" x14ac:dyDescent="0.2">
      <c r="B42" s="20"/>
      <c r="C42" s="20"/>
      <c r="D42" s="20"/>
      <c r="E42" s="20"/>
      <c r="F42" s="20"/>
    </row>
    <row r="43" spans="1:8" ht="13.5" thickBot="1" x14ac:dyDescent="0.25">
      <c r="B43" s="20"/>
      <c r="C43" s="20"/>
      <c r="D43" s="20"/>
      <c r="E43" s="20"/>
      <c r="F43" s="20"/>
      <c r="H43" s="1"/>
    </row>
    <row r="44" spans="1:8" s="1" customFormat="1" ht="25.5" x14ac:dyDescent="0.2">
      <c r="A44" s="6" t="s">
        <v>26</v>
      </c>
      <c r="B44" s="21" t="s">
        <v>2</v>
      </c>
      <c r="C44" s="22" t="s">
        <v>3</v>
      </c>
      <c r="D44" s="22" t="s">
        <v>4</v>
      </c>
      <c r="E44" s="22" t="s">
        <v>5</v>
      </c>
      <c r="F44" s="23" t="s">
        <v>6</v>
      </c>
      <c r="H44"/>
    </row>
    <row r="45" spans="1:8" x14ac:dyDescent="0.2">
      <c r="A45" s="9" t="s">
        <v>7</v>
      </c>
      <c r="B45" s="14">
        <f t="shared" ref="B45:F48" si="10">B10/B29-1</f>
        <v>-6.1146496501099934E-3</v>
      </c>
      <c r="C45" s="15">
        <f t="shared" si="10"/>
        <v>-2.1920396133237152E-2</v>
      </c>
      <c r="D45" s="15">
        <f t="shared" si="10"/>
        <v>-2.0132315751201668E-2</v>
      </c>
      <c r="E45" s="15">
        <f t="shared" si="10"/>
        <v>-2.3132652626980277E-2</v>
      </c>
      <c r="F45" s="16">
        <f t="shared" si="10"/>
        <v>-2.1324768831843421E-2</v>
      </c>
    </row>
    <row r="46" spans="1:8" x14ac:dyDescent="0.2">
      <c r="A46" s="9" t="s">
        <v>8</v>
      </c>
      <c r="B46" s="14">
        <f t="shared" si="10"/>
        <v>-3.5598921358508062E-2</v>
      </c>
      <c r="C46" s="15">
        <f t="shared" si="10"/>
        <v>-2.4305828757581582E-2</v>
      </c>
      <c r="D46" s="15">
        <f t="shared" si="10"/>
        <v>-2.5520238848775523E-2</v>
      </c>
      <c r="E46" s="15">
        <f t="shared" si="10"/>
        <v>-2.3046607353044424E-2</v>
      </c>
      <c r="F46" s="16">
        <f t="shared" si="10"/>
        <v>-2.4509771076578812E-2</v>
      </c>
    </row>
    <row r="47" spans="1:8" x14ac:dyDescent="0.2">
      <c r="A47" s="9" t="s">
        <v>9</v>
      </c>
      <c r="B47" s="14">
        <f t="shared" si="10"/>
        <v>0.69600761461583205</v>
      </c>
      <c r="C47" s="15">
        <f t="shared" si="10"/>
        <v>-4.5555855601306594E-2</v>
      </c>
      <c r="D47" s="15">
        <f t="shared" si="10"/>
        <v>-3.8549507796773241E-2</v>
      </c>
      <c r="E47" s="15">
        <f t="shared" si="10"/>
        <v>-5.5607742842150754E-2</v>
      </c>
      <c r="F47" s="16">
        <f t="shared" si="10"/>
        <v>-4.6422883850763985E-2</v>
      </c>
      <c r="H47" s="2"/>
    </row>
    <row r="48" spans="1:8" s="2" customFormat="1" x14ac:dyDescent="0.2">
      <c r="A48" s="10" t="s">
        <v>10</v>
      </c>
      <c r="B48" s="14">
        <f t="shared" si="10"/>
        <v>-0.21086275215623762</v>
      </c>
      <c r="C48" s="15">
        <f t="shared" si="10"/>
        <v>-0.12004699713285194</v>
      </c>
      <c r="D48" s="15">
        <f t="shared" si="10"/>
        <v>-0.13626270314057443</v>
      </c>
      <c r="E48" s="15">
        <f t="shared" si="10"/>
        <v>-0.13410609942923768</v>
      </c>
      <c r="F48" s="16">
        <f t="shared" si="10"/>
        <v>-0.13557284504733891</v>
      </c>
      <c r="H48" s="1"/>
    </row>
    <row r="49" spans="1:8" s="1" customFormat="1" ht="13.5" thickBot="1" x14ac:dyDescent="0.25">
      <c r="A49" s="11" t="s">
        <v>11</v>
      </c>
      <c r="B49" s="17">
        <f t="shared" ref="B49:F49" si="11">B14/B33-1</f>
        <v>-1.246451968854656E-2</v>
      </c>
      <c r="C49" s="18">
        <f t="shared" si="11"/>
        <v>-2.251002803972646E-2</v>
      </c>
      <c r="D49" s="18">
        <f t="shared" si="11"/>
        <v>-2.138814152917401E-2</v>
      </c>
      <c r="E49" s="18">
        <f t="shared" si="11"/>
        <v>-2.3183727265128073E-2</v>
      </c>
      <c r="F49" s="19">
        <f t="shared" si="11"/>
        <v>-2.210657293872631E-2</v>
      </c>
      <c r="H49"/>
    </row>
  </sheetData>
  <sheetProtection selectLockedCells="1" selectUnlockedCells="1"/>
  <mergeCells count="1">
    <mergeCell ref="A1:F1"/>
  </mergeCells>
  <pageMargins left="0.74791666666666667" right="0.74791666666666667" top="0.98402777777777772" bottom="0.98402777777777772" header="0.51180555555555551" footer="0.51180555555555551"/>
  <pageSetup paperSize="9" scale="71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compar CVAE 2020 prev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asparrot</dc:creator>
  <cp:lastModifiedBy>Annick Payet</cp:lastModifiedBy>
  <cp:lastPrinted>2016-11-25T16:06:02Z</cp:lastPrinted>
  <dcterms:created xsi:type="dcterms:W3CDTF">2015-11-13T13:59:33Z</dcterms:created>
  <dcterms:modified xsi:type="dcterms:W3CDTF">2020-11-12T14:05:12Z</dcterms:modified>
</cp:coreProperties>
</file>